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 1" sheetId="1" r:id="rId4"/>
    <sheet name="Worksheet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<sst xmlns="http://schemas.openxmlformats.org/spreadsheetml/2006/main" uniqueCount="21">
  <si>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Models</t>
  </si>
  <si>
    <t>Governing equations (water, heat, and air)</t>
  </si>
  <si>
    <t>Number</t>
  </si>
  <si>
    <t>BCM</t>
  </si>
  <si>
    <t>ρL∂θ∂t=-∂q∂z-S=ρL∂∂zK∂ψ∂z+1-S,</t>
  </si>
  <si>
    <t>(1)</t>
  </si>
  <si>
    <t>ρsoilCsoil∂T∂t-ρiLf∂θi∂t︸HC=∂∂zλeff∂T∂z︸CHF,</t>
  </si>
  <si>
    <t>(2)</t>
  </si>
  <si>
    <t>ACM</t>
  </si>
  <si>
    <t>∂∂tρLθL+ρVθV+ρiθi=-∂∂zqL+qV-S</t>
  </si>
  <si>
    <t>(3)</t>
  </si>
  <si>
    <t>∂∂tρsθsCs+ρLθLCL+ρVθVCV+ρiθiCiT-Tr+ρVθVL0-ρiθiLf-ρLW∂θL∂t︸HC</t>
  </si>
  <si>
    <t>(4)</t>
  </si>
  <si>
    <t>ACM–AIR</t>
  </si>
  <si>
    <t>∂∂tρLθL+ρVθV+ρiθi=-∂∂zqLh+qLT+qLa+qVh+qVT+qVa-S</t>
  </si>
  <si>
    <t>(5)</t>
  </si>
  <si>
    <t>∂∂tρsθsCs+ρLθLCL+ρVθVCV+ρdaθaCa+ρiθiCiT-Tr+ρVθVL0-ρiθiLf-ρLW∂θL∂t︸HC</t>
  </si>
  <si>
    <t>-∂∂zqLCLT-Tr-CLST-Tr︸HFL,</t>
  </si>
  <si>
    <t>(6)</t>
  </si>
  <si>
    <t>∂∂tερdaSa+HcSL=∂∂zDe∂ρda∂z+ρdaSaKgμa∂Pg∂z-HcρdaqLρL+θaDVg∂ρda∂z.</t>
  </si>
  <si>
    <t>(7)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</si>
</sst>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14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3">
      <c r="A1" t="s">
        <v>0</v>
      </c>
      <c r="B1" t="s">
        <v>1</v>
      </c>
      <c r="C1" t="s">
        <v>2</v>
      </c>
    </row>
    <row r="2" spans="1:3">
      <c r="A2" t="s">
        <v>3</v>
      </c>
      <c r="B2" t="s">
        <v>4</v>
      </c>
      <c r="C2" t="s">
        <v>5</v>
      </c>
    </row>
    <row r="3" spans="1:3">
      <c r="A3"/>
      <c r="B3" t="s">
        <v>6</v>
      </c>
      <c r="C3" t="s">
        <v>7</v>
      </c>
    </row>
    <row r="4" spans="1:3">
      <c r="A4" t="s">
        <v>8</v>
      </c>
      <c r="B4" t="s">
        <v>9</v>
      </c>
      <c r="C4"/>
    </row>
    <row r="5" spans="1:3">
      <c r="A5"/>
      <c r="B5" t="str">
        <f>-∂∂zqLh+qLT+qVh+qVT-S</f>
        <v>0</v>
      </c>
      <c r="C5"/>
    </row>
    <row r="6" spans="1:3">
      <c r="A6"/>
      <c r="B6" t="str">
        <f>ρL∂∂zKLh∂ψ∂z+1+KLT∂T∂z+∂∂zDVh∂ψ∂z+DVT∂T∂z-S,</f>
        <v>0</v>
      </c>
      <c r="C6" t="s">
        <v>10</v>
      </c>
    </row>
    <row r="7" spans="1:3">
      <c r="A7"/>
      <c r="B7" t="s">
        <v>11</v>
      </c>
      <c r="C7"/>
    </row>
    <row r="8" spans="1:3">
      <c r="A8"/>
      <c r="B8" t="str">
        <f>∂∂zλeff∂T∂z︸CHF-∂∂zqVL0︸LHF+qVCVT-Tr︸HFV-∂∂zqLCLT-Tr-CLST-Tr︸HFL,</f>
        <v>0</v>
      </c>
      <c r="C8" t="s">
        <v>12</v>
      </c>
    </row>
    <row r="9" spans="1:3">
      <c r="A9" t="s">
        <v>13</v>
      </c>
      <c r="B9" t="s">
        <v>14</v>
      </c>
      <c r="C9"/>
    </row>
    <row r="10" spans="1:3">
      <c r="A10"/>
      <c r="B10" t="str">
        <f>ρL∂∂zK∂ψ∂z+1+DTD∂T∂z+Kγw∂Pg∂z+∂∂zDVh∂ψ∂z+DVT∂T∂z+DVa∂Pg∂z-S,</f>
        <v>0</v>
      </c>
      <c r="C10" t="s">
        <v>15</v>
      </c>
    </row>
    <row r="11" spans="1:3">
      <c r="A11"/>
      <c r="B11" t="s">
        <v>16</v>
      </c>
      <c r="C11"/>
    </row>
    <row r="12" spans="1:3">
      <c r="A12"/>
      <c r="B12" t="str">
        <f>∂∂zλeff∂T∂z︸CHF-∂∂zqVL0︸LHF+qVCVT-Tr︸HFV+qaCaT-Tr︸HFa</f>
        <v>0</v>
      </c>
      <c r="C12"/>
    </row>
    <row r="13" spans="1:3">
      <c r="A13"/>
      <c r="B13" t="s">
        <v>17</v>
      </c>
      <c r="C13" t="s">
        <v>18</v>
      </c>
    </row>
    <row r="14" spans="1:3">
      <c r="A14"/>
      <c r="B14" t="s">
        <v>19</v>
      </c>
      <c r="C14" t="s">
        <v>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Worksheet 1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Copernicus Gesellschaft GmbH</dc:creator>
  <cp:lastModifiedBy/>
  <dcterms:created xsi:type="dcterms:W3CDTF">2021-12-14T18:04:38+01:00</dcterms:created>
  <dcterms:modified xsi:type="dcterms:W3CDTF">2021-12-14T18:04:38+01:00</dcterms:modified>
  <dc:title>hess-24-4813-2020-t01.xlsx</dc:title>
  <dc:description/>
  <dc:subject/>
  <cp:keywords/>
  <cp:category/>
</cp:coreProperties>
</file>